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신속집행\10 재정공시\2024년 재정공시\예산기준\"/>
    </mc:Choice>
  </mc:AlternateContent>
  <bookViews>
    <workbookView xWindow="0" yWindow="0" windowWidth="28800" windowHeight="12255"/>
  </bookViews>
  <sheets>
    <sheet name="(별첨1)재원별 세입현황" sheetId="1" r:id="rId1"/>
    <sheet name="(별첨2)분야별 세출현황" sheetId="2" r:id="rId2"/>
    <sheet name="(별첨3)통합재정수지2(순세계잉여금포함)" sheetId="3" r:id="rId3"/>
    <sheet name="(별첨4) 주민참여예산 사업별 현황 및 주민의견서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D7" i="3" l="1"/>
  <c r="E7" i="3"/>
  <c r="F7" i="3"/>
  <c r="G7" i="3"/>
  <c r="H7" i="3"/>
  <c r="I7" i="3"/>
  <c r="J7" i="3"/>
  <c r="K7" i="3"/>
  <c r="C7" i="3"/>
  <c r="L8" i="2"/>
  <c r="L10" i="2"/>
  <c r="L11" i="2"/>
  <c r="L12" i="2"/>
  <c r="L15" i="2"/>
  <c r="L17" i="2"/>
  <c r="L18" i="2"/>
  <c r="L19" i="2"/>
  <c r="L6" i="2"/>
  <c r="J8" i="2"/>
  <c r="J13" i="2"/>
  <c r="J14" i="2"/>
  <c r="J15" i="2"/>
  <c r="J16" i="2"/>
  <c r="J17" i="2"/>
  <c r="J18" i="2"/>
  <c r="J20" i="2"/>
  <c r="J6" i="2"/>
  <c r="H8" i="2"/>
  <c r="H10" i="2"/>
  <c r="H11" i="2"/>
  <c r="H12" i="2"/>
  <c r="H15" i="2"/>
  <c r="H16" i="2"/>
  <c r="H18" i="2"/>
  <c r="H20" i="2"/>
  <c r="F9" i="2"/>
  <c r="F11" i="2"/>
  <c r="F12" i="2"/>
  <c r="F13" i="2"/>
  <c r="F16" i="2"/>
  <c r="F17" i="2"/>
  <c r="F18" i="2"/>
  <c r="F19" i="2"/>
  <c r="F7" i="2"/>
  <c r="F6" i="2" s="1"/>
  <c r="D8" i="2"/>
  <c r="D10" i="2"/>
  <c r="D13" i="2"/>
  <c r="D15" i="2"/>
  <c r="D17" i="2"/>
  <c r="D18" i="2"/>
  <c r="D7" i="2"/>
  <c r="D6" i="2"/>
  <c r="G6" i="2"/>
  <c r="H6" i="2" l="1"/>
  <c r="L8" i="1"/>
  <c r="L10" i="1"/>
  <c r="L11" i="1"/>
  <c r="L12" i="1"/>
  <c r="L6" i="1"/>
  <c r="J8" i="1"/>
  <c r="J9" i="1"/>
  <c r="J10" i="1"/>
  <c r="J11" i="1"/>
  <c r="J12" i="1"/>
  <c r="J7" i="1"/>
  <c r="H10" i="1"/>
  <c r="H12" i="1"/>
  <c r="H6" i="1"/>
  <c r="F11" i="1"/>
  <c r="I6" i="1"/>
  <c r="J6" i="1"/>
  <c r="F9" i="1"/>
  <c r="F10" i="1"/>
  <c r="D6" i="1"/>
  <c r="D8" i="1"/>
  <c r="D9" i="1"/>
  <c r="D10" i="1"/>
  <c r="D11" i="1"/>
  <c r="D12" i="1"/>
  <c r="D13" i="1"/>
  <c r="C6" i="1"/>
  <c r="F12" i="1" l="1"/>
  <c r="F6" i="1" l="1"/>
</calcChain>
</file>

<file path=xl/sharedStrings.xml><?xml version="1.0" encoding="utf-8"?>
<sst xmlns="http://schemas.openxmlformats.org/spreadsheetml/2006/main" count="123" uniqueCount="82">
  <si>
    <t>세입재원</t>
  </si>
  <si>
    <t>금액</t>
  </si>
  <si>
    <t>비중</t>
  </si>
  <si>
    <t>합 계</t>
  </si>
  <si>
    <t>지 방 세</t>
  </si>
  <si>
    <t>세외수입</t>
  </si>
  <si>
    <t>지방교부세</t>
  </si>
  <si>
    <t>조정교부금 등</t>
  </si>
  <si>
    <t>보 조 금</t>
  </si>
  <si>
    <t>지 방 채</t>
  </si>
  <si>
    <t xml:space="preserve">보전수입 등 및 내부거래 </t>
  </si>
  <si>
    <t>세출분야</t>
  </si>
  <si>
    <t>일반공공행정</t>
  </si>
  <si>
    <t>공공질서 및 안전</t>
  </si>
  <si>
    <t>교 육</t>
  </si>
  <si>
    <t>문화 및 관광</t>
  </si>
  <si>
    <t>환경</t>
  </si>
  <si>
    <t>사회복지</t>
  </si>
  <si>
    <t>보 건</t>
  </si>
  <si>
    <t>농림해양수산</t>
  </si>
  <si>
    <t>산업･중소기업 및 에너지</t>
  </si>
  <si>
    <t>교통 및 물류</t>
  </si>
  <si>
    <t>국토 및 지역개발</t>
  </si>
  <si>
    <t>과학기술</t>
  </si>
  <si>
    <t>예비비</t>
  </si>
  <si>
    <t>기 타</t>
  </si>
  <si>
    <t>회계별</t>
  </si>
  <si>
    <t>통 계 규 모</t>
  </si>
  <si>
    <t>(G=B+E)</t>
  </si>
  <si>
    <t>(H=A-G)</t>
  </si>
  <si>
    <t>통합재정수지 2</t>
  </si>
  <si>
    <t>(I=A-G+F)</t>
  </si>
  <si>
    <t>세입</t>
  </si>
  <si>
    <t>지출</t>
  </si>
  <si>
    <t>(B)</t>
  </si>
  <si>
    <t>(C)</t>
  </si>
  <si>
    <t>(D)</t>
  </si>
  <si>
    <t>순융자</t>
  </si>
  <si>
    <t>(E=D-C)</t>
  </si>
  <si>
    <t>(F)</t>
  </si>
  <si>
    <t>총 계</t>
  </si>
  <si>
    <t>일반회계</t>
  </si>
  <si>
    <t>기 금</t>
  </si>
  <si>
    <t>통합재정수지 1</t>
  </si>
  <si>
    <t>통합재정수지 1</t>
    <phoneticPr fontId="1" type="noConversion"/>
  </si>
  <si>
    <t>통합재정규모</t>
    <phoneticPr fontId="1" type="noConversion"/>
  </si>
  <si>
    <t>(A)</t>
    <phoneticPr fontId="1" type="noConversion"/>
  </si>
  <si>
    <t>융자회수</t>
    <phoneticPr fontId="1" type="noConversion"/>
  </si>
  <si>
    <t>융자지출</t>
    <phoneticPr fontId="1" type="noConversion"/>
  </si>
  <si>
    <t>순세계잉여금</t>
    <phoneticPr fontId="1" type="noConversion"/>
  </si>
  <si>
    <t>기타특별회계</t>
    <phoneticPr fontId="1" type="noConversion"/>
  </si>
  <si>
    <t>공기업특별회계</t>
    <phoneticPr fontId="1" type="noConversion"/>
  </si>
  <si>
    <t>구 분</t>
  </si>
  <si>
    <t>부서명</t>
  </si>
  <si>
    <t>예산반영액</t>
  </si>
  <si>
    <t>총 액</t>
  </si>
  <si>
    <t>신규사업</t>
  </si>
  <si>
    <t>정보관리사업명</t>
    <phoneticPr fontId="1" type="noConversion"/>
  </si>
  <si>
    <t>출처</t>
    <phoneticPr fontId="1" type="noConversion"/>
  </si>
  <si>
    <t>주민제안사업(공모 외 제안사업)</t>
    <phoneticPr fontId="1" type="noConversion"/>
  </si>
  <si>
    <t>통합재정수지 상세</t>
    <phoneticPr fontId="1" type="noConversion"/>
  </si>
  <si>
    <t>주민참여예산 세부사업 현황</t>
    <phoneticPr fontId="1" type="noConversion"/>
  </si>
  <si>
    <t>최근 5년 정선군 재원별 세입현황</t>
    <phoneticPr fontId="1" type="noConversion"/>
  </si>
  <si>
    <t>(단위 : 억원, %)</t>
    <phoneticPr fontId="1" type="noConversion"/>
  </si>
  <si>
    <t>최근 5년 정선군 분야별 세출현황</t>
    <phoneticPr fontId="1" type="noConversion"/>
  </si>
  <si>
    <t>(단위 : 백만원)</t>
    <phoneticPr fontId="1" type="noConversion"/>
  </si>
  <si>
    <t>환경과</t>
    <phoneticPr fontId="1" type="noConversion"/>
  </si>
  <si>
    <t>도시과</t>
    <phoneticPr fontId="1" type="noConversion"/>
  </si>
  <si>
    <t>관광과</t>
    <phoneticPr fontId="1" type="noConversion"/>
  </si>
  <si>
    <t>문화체육과</t>
    <phoneticPr fontId="1" type="noConversion"/>
  </si>
  <si>
    <t>건설과</t>
    <phoneticPr fontId="1" type="noConversion"/>
  </si>
  <si>
    <t>공동집하장 확충 지원</t>
    <phoneticPr fontId="1" type="noConversion"/>
  </si>
  <si>
    <t>군계획시설 개설(고한12리(국도입구) 교차로 개선(회전교차로))</t>
    <phoneticPr fontId="1" type="noConversion"/>
  </si>
  <si>
    <t>공동주택건립사업(사북읍 행복주택 건설 사업보조금)</t>
    <phoneticPr fontId="1" type="noConversion"/>
  </si>
  <si>
    <t>화암 보라꽃 트레일 조성</t>
    <phoneticPr fontId="1" type="noConversion"/>
  </si>
  <si>
    <t>남면그라운드골프장 조성사업</t>
    <phoneticPr fontId="1" type="noConversion"/>
  </si>
  <si>
    <t>어울연못 조성사업</t>
    <phoneticPr fontId="1" type="noConversion"/>
  </si>
  <si>
    <t>신동읍 함백지구 생활환경 개선사업</t>
    <phoneticPr fontId="1" type="noConversion"/>
  </si>
  <si>
    <t>항골진입로 안전보행 숲길 조성</t>
    <phoneticPr fontId="1" type="noConversion"/>
  </si>
  <si>
    <t>도민제안 재해취약지개선사업(문래2지구, 광하지구)</t>
    <phoneticPr fontId="1" type="noConversion"/>
  </si>
  <si>
    <t>(단위:백만원)</t>
    <phoneticPr fontId="1" type="noConversion"/>
  </si>
  <si>
    <t>신규사업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</si>
</sst>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한양중고딕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한양중고딕"/>
      <family val="3"/>
      <charset val="129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HCI Poppy"/>
      <family val="2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HCI Poppy"/>
      <family val="2"/>
    </font>
    <font>
      <sz val="12"/>
      <color theme="1"/>
      <name val="휴먼명조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41" fontId="3" fillId="3" borderId="1" xfId="1" applyFont="1" applyFill="1" applyBorder="1" applyAlignment="1">
      <alignment horizontal="right" vertical="center" wrapText="1"/>
    </xf>
    <xf numFmtId="41" fontId="5" fillId="0" borderId="1" xfId="1" applyFont="1" applyBorder="1" applyAlignment="1">
      <alignment horizontal="right" vertical="center" wrapText="1"/>
    </xf>
    <xf numFmtId="41" fontId="5" fillId="4" borderId="1" xfId="1" applyFont="1" applyFill="1" applyBorder="1" applyAlignment="1">
      <alignment horizontal="right" vertical="center" wrapText="1"/>
    </xf>
    <xf numFmtId="10" fontId="5" fillId="0" borderId="1" xfId="2" applyNumberFormat="1" applyFont="1" applyBorder="1" applyAlignment="1">
      <alignment horizontal="right" vertical="center" wrapText="1"/>
    </xf>
    <xf numFmtId="9" fontId="3" fillId="3" borderId="1" xfId="2" applyFont="1" applyFill="1" applyBorder="1" applyAlignment="1">
      <alignment horizontal="right" vertical="center" wrapText="1"/>
    </xf>
    <xf numFmtId="9" fontId="3" fillId="3" borderId="1" xfId="2" applyNumberFormat="1" applyFont="1" applyFill="1" applyBorder="1" applyAlignment="1">
      <alignment horizontal="right" vertical="center" wrapText="1"/>
    </xf>
    <xf numFmtId="9" fontId="3" fillId="3" borderId="1" xfId="1" applyNumberFormat="1" applyFont="1" applyFill="1" applyBorder="1" applyAlignment="1">
      <alignment horizontal="right" vertical="center" wrapText="1"/>
    </xf>
    <xf numFmtId="10" fontId="5" fillId="4" borderId="1" xfId="2" applyNumberFormat="1" applyFont="1" applyFill="1" applyBorder="1" applyAlignment="1">
      <alignment horizontal="right" vertical="center" wrapText="1"/>
    </xf>
    <xf numFmtId="41" fontId="5" fillId="0" borderId="1" xfId="1" applyFont="1" applyBorder="1" applyAlignment="1">
      <alignment horizontal="center" vertical="center" wrapText="1"/>
    </xf>
    <xf numFmtId="41" fontId="3" fillId="4" borderId="1" xfId="1" applyFont="1" applyFill="1" applyBorder="1" applyAlignment="1">
      <alignment horizontal="center" vertical="center" wrapText="1"/>
    </xf>
    <xf numFmtId="41" fontId="5" fillId="0" borderId="2" xfId="1" applyFont="1" applyBorder="1" applyAlignment="1">
      <alignment horizontal="center" vertical="center" wrapText="1"/>
    </xf>
    <xf numFmtId="41" fontId="5" fillId="3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1" fontId="11" fillId="0" borderId="2" xfId="1" applyFont="1" applyFill="1" applyBorder="1" applyAlignment="1">
      <alignment vertical="center" wrapText="1"/>
    </xf>
    <xf numFmtId="41" fontId="11" fillId="0" borderId="1" xfId="1" applyFont="1" applyFill="1" applyBorder="1" applyAlignment="1">
      <alignment horizontal="right" vertical="center" wrapText="1"/>
    </xf>
    <xf numFmtId="41" fontId="14" fillId="0" borderId="1" xfId="1" applyFont="1" applyFill="1" applyBorder="1" applyAlignment="1">
      <alignment horizontal="right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workbookViewId="0">
      <selection activeCell="B13" sqref="B13"/>
    </sheetView>
  </sheetViews>
  <sheetFormatPr defaultRowHeight="16.5"/>
  <cols>
    <col min="2" max="2" width="15.5" customWidth="1"/>
    <col min="4" max="4" width="9.625" bestFit="1" customWidth="1"/>
    <col min="8" max="8" width="9.625" bestFit="1" customWidth="1"/>
  </cols>
  <sheetData>
    <row r="2" spans="2:12" ht="30" customHeight="1" thickBot="1">
      <c r="B2" s="26" t="s">
        <v>62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7.25" thickTop="1">
      <c r="K3" t="s">
        <v>63</v>
      </c>
    </row>
    <row r="4" spans="2:12">
      <c r="B4" s="28" t="s">
        <v>0</v>
      </c>
      <c r="C4" s="30">
        <v>2020</v>
      </c>
      <c r="D4" s="31"/>
      <c r="E4" s="30">
        <v>2021</v>
      </c>
      <c r="F4" s="31"/>
      <c r="G4" s="30">
        <v>2022</v>
      </c>
      <c r="H4" s="31"/>
      <c r="I4" s="30">
        <v>2023</v>
      </c>
      <c r="J4" s="31"/>
      <c r="K4" s="30">
        <v>2024</v>
      </c>
      <c r="L4" s="31"/>
    </row>
    <row r="5" spans="2:12">
      <c r="B5" s="29"/>
      <c r="C5" s="2" t="s">
        <v>1</v>
      </c>
      <c r="D5" s="2" t="s">
        <v>2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  <c r="K5" s="2" t="s">
        <v>1</v>
      </c>
      <c r="L5" s="2" t="s">
        <v>2</v>
      </c>
    </row>
    <row r="6" spans="2:12" ht="17.25">
      <c r="B6" s="3" t="s">
        <v>3</v>
      </c>
      <c r="C6" s="13">
        <f>SUM(C7:C13)</f>
        <v>4099</v>
      </c>
      <c r="D6" s="19">
        <f>SUM(D7:D13)</f>
        <v>0.99994562088314221</v>
      </c>
      <c r="E6" s="13">
        <v>4267</v>
      </c>
      <c r="F6" s="17">
        <f t="shared" ref="F6:L6" si="0">SUM(F7:F13)</f>
        <v>1.000132927115069</v>
      </c>
      <c r="G6" s="13">
        <v>4795</v>
      </c>
      <c r="H6" s="18">
        <f t="shared" si="0"/>
        <v>1.0000215849843588</v>
      </c>
      <c r="I6" s="13">
        <f t="shared" si="0"/>
        <v>5044</v>
      </c>
      <c r="J6" s="17">
        <f t="shared" si="0"/>
        <v>0.99993497224425054</v>
      </c>
      <c r="K6" s="13">
        <v>5107</v>
      </c>
      <c r="L6" s="17">
        <f t="shared" si="0"/>
        <v>1.0000025846876837</v>
      </c>
    </row>
    <row r="7" spans="2:12" ht="17.25">
      <c r="B7" s="4" t="s">
        <v>4</v>
      </c>
      <c r="C7" s="14">
        <v>463</v>
      </c>
      <c r="D7" s="16">
        <v>0.1129</v>
      </c>
      <c r="E7" s="14">
        <v>346</v>
      </c>
      <c r="F7" s="16">
        <v>8.1000000000000003E-2</v>
      </c>
      <c r="G7" s="14">
        <v>368</v>
      </c>
      <c r="H7" s="16">
        <v>7.6799999999999993E-2</v>
      </c>
      <c r="I7" s="14">
        <v>440</v>
      </c>
      <c r="J7" s="16">
        <f>I7/$I$6</f>
        <v>8.7232355273592382E-2</v>
      </c>
      <c r="K7" s="15">
        <v>456</v>
      </c>
      <c r="L7" s="20">
        <v>8.9200000000000002E-2</v>
      </c>
    </row>
    <row r="8" spans="2:12" ht="17.25">
      <c r="B8" s="4" t="s">
        <v>5</v>
      </c>
      <c r="C8" s="14">
        <v>419</v>
      </c>
      <c r="D8" s="16">
        <f t="shared" ref="D8:D13" si="1">(C8/$C$6)</f>
        <v>0.10222005367162723</v>
      </c>
      <c r="E8" s="14">
        <v>347</v>
      </c>
      <c r="F8" s="16">
        <v>8.14E-2</v>
      </c>
      <c r="G8" s="14">
        <v>265</v>
      </c>
      <c r="H8" s="16">
        <v>5.5399999999999998E-2</v>
      </c>
      <c r="I8" s="14">
        <v>182</v>
      </c>
      <c r="J8" s="16">
        <f t="shared" ref="J8:J12" si="2">I8/$I$6</f>
        <v>3.608247422680412E-2</v>
      </c>
      <c r="K8" s="15">
        <v>332</v>
      </c>
      <c r="L8" s="20">
        <f t="shared" ref="L8:L12" si="3">K8/$K$6</f>
        <v>6.5008811435284905E-2</v>
      </c>
    </row>
    <row r="9" spans="2:12" ht="17.25">
      <c r="B9" s="4" t="s">
        <v>6</v>
      </c>
      <c r="C9" s="14">
        <v>1964</v>
      </c>
      <c r="D9" s="16">
        <f t="shared" si="1"/>
        <v>0.47914125396438156</v>
      </c>
      <c r="E9" s="14">
        <v>1927</v>
      </c>
      <c r="F9" s="16">
        <f t="shared" ref="F9:F12" si="4">E9/$E$6</f>
        <v>0.45160534333255214</v>
      </c>
      <c r="G9" s="14">
        <v>2526</v>
      </c>
      <c r="H9" s="16">
        <v>0.52690000000000003</v>
      </c>
      <c r="I9" s="14">
        <v>2638</v>
      </c>
      <c r="J9" s="16">
        <f t="shared" si="2"/>
        <v>0.52299762093576529</v>
      </c>
      <c r="K9" s="15">
        <v>2554</v>
      </c>
      <c r="L9" s="20">
        <v>0.50009999999999999</v>
      </c>
    </row>
    <row r="10" spans="2:12" ht="17.25">
      <c r="B10" s="4" t="s">
        <v>7</v>
      </c>
      <c r="C10" s="14">
        <v>57</v>
      </c>
      <c r="D10" s="16">
        <f t="shared" si="1"/>
        <v>1.3905830690412296E-2</v>
      </c>
      <c r="E10" s="14">
        <v>57</v>
      </c>
      <c r="F10" s="16">
        <f t="shared" si="4"/>
        <v>1.3358331380360909E-2</v>
      </c>
      <c r="G10" s="14">
        <v>61</v>
      </c>
      <c r="H10" s="16">
        <f t="shared" ref="H10:H12" si="5">G10/$G$6</f>
        <v>1.2721584984358707E-2</v>
      </c>
      <c r="I10" s="14">
        <v>57</v>
      </c>
      <c r="J10" s="16">
        <f t="shared" si="2"/>
        <v>1.1300555114988104E-2</v>
      </c>
      <c r="K10" s="15">
        <v>57</v>
      </c>
      <c r="L10" s="20">
        <f t="shared" si="3"/>
        <v>1.1161151360877227E-2</v>
      </c>
    </row>
    <row r="11" spans="2:12" ht="17.25">
      <c r="B11" s="4" t="s">
        <v>8</v>
      </c>
      <c r="C11" s="14">
        <v>1126</v>
      </c>
      <c r="D11" s="16">
        <f t="shared" si="1"/>
        <v>0.2747011466211271</v>
      </c>
      <c r="E11" s="14">
        <v>1338</v>
      </c>
      <c r="F11" s="16">
        <f t="shared" si="4"/>
        <v>0.31356925240215611</v>
      </c>
      <c r="G11" s="14">
        <v>1465</v>
      </c>
      <c r="H11" s="16">
        <v>0.30559999999999998</v>
      </c>
      <c r="I11" s="14">
        <v>1535</v>
      </c>
      <c r="J11" s="16">
        <f t="shared" si="2"/>
        <v>0.30432196669310069</v>
      </c>
      <c r="K11" s="15">
        <v>1615</v>
      </c>
      <c r="L11" s="20">
        <f t="shared" si="3"/>
        <v>0.31623262189152146</v>
      </c>
    </row>
    <row r="12" spans="2:12" ht="17.25">
      <c r="B12" s="4" t="s">
        <v>9</v>
      </c>
      <c r="C12" s="14">
        <v>0</v>
      </c>
      <c r="D12" s="16">
        <f t="shared" si="1"/>
        <v>0</v>
      </c>
      <c r="E12" s="14">
        <v>0</v>
      </c>
      <c r="F12" s="16">
        <f t="shared" si="4"/>
        <v>0</v>
      </c>
      <c r="G12" s="14">
        <v>0</v>
      </c>
      <c r="H12" s="16">
        <f t="shared" si="5"/>
        <v>0</v>
      </c>
      <c r="I12" s="14">
        <v>0</v>
      </c>
      <c r="J12" s="16">
        <f t="shared" si="2"/>
        <v>0</v>
      </c>
      <c r="K12" s="15">
        <v>0</v>
      </c>
      <c r="L12" s="20">
        <f t="shared" si="3"/>
        <v>0</v>
      </c>
    </row>
    <row r="13" spans="2:12" ht="28.5">
      <c r="B13" s="4" t="s">
        <v>10</v>
      </c>
      <c r="C13" s="14">
        <v>70</v>
      </c>
      <c r="D13" s="16">
        <f t="shared" si="1"/>
        <v>1.7077335935594046E-2</v>
      </c>
      <c r="E13" s="14">
        <v>253</v>
      </c>
      <c r="F13" s="16">
        <v>5.9200000000000003E-2</v>
      </c>
      <c r="G13" s="14">
        <v>108</v>
      </c>
      <c r="H13" s="16">
        <v>2.2599999999999999E-2</v>
      </c>
      <c r="I13" s="14">
        <v>192</v>
      </c>
      <c r="J13" s="16">
        <v>3.7999999999999999E-2</v>
      </c>
      <c r="K13" s="15">
        <v>94</v>
      </c>
      <c r="L13" s="20">
        <v>1.83E-2</v>
      </c>
    </row>
    <row r="16" spans="2:12" ht="28.5" customHeight="1">
      <c r="B16" s="25"/>
      <c r="C16" s="25"/>
    </row>
  </sheetData>
  <mergeCells count="8">
    <mergeCell ref="B16:C16"/>
    <mergeCell ref="B2:L2"/>
    <mergeCell ref="B4:B5"/>
    <mergeCell ref="C4:D4"/>
    <mergeCell ref="E4:F4"/>
    <mergeCell ref="G4:H4"/>
    <mergeCell ref="I4:J4"/>
    <mergeCell ref="K4:L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B23" sqref="B23"/>
    </sheetView>
  </sheetViews>
  <sheetFormatPr defaultRowHeight="16.5"/>
  <cols>
    <col min="2" max="2" width="26.375" customWidth="1"/>
  </cols>
  <sheetData>
    <row r="2" spans="2:12" ht="32.25" thickBot="1">
      <c r="B2" s="26" t="s">
        <v>64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7.25" thickTop="1">
      <c r="K3" t="s">
        <v>63</v>
      </c>
    </row>
    <row r="4" spans="2:12">
      <c r="B4" s="34" t="s">
        <v>11</v>
      </c>
      <c r="C4" s="32">
        <v>2020</v>
      </c>
      <c r="D4" s="33"/>
      <c r="E4" s="32">
        <v>2021</v>
      </c>
      <c r="F4" s="33"/>
      <c r="G4" s="32">
        <v>2022</v>
      </c>
      <c r="H4" s="33"/>
      <c r="I4" s="32">
        <v>2023</v>
      </c>
      <c r="J4" s="33"/>
      <c r="K4" s="32">
        <v>2024</v>
      </c>
      <c r="L4" s="33"/>
    </row>
    <row r="5" spans="2:12">
      <c r="B5" s="35"/>
      <c r="C5" s="5" t="s">
        <v>1</v>
      </c>
      <c r="D5" s="5" t="s">
        <v>2</v>
      </c>
      <c r="E5" s="5" t="s">
        <v>1</v>
      </c>
      <c r="F5" s="5" t="s">
        <v>2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</row>
    <row r="6" spans="2:12" ht="17.25">
      <c r="B6" s="3" t="s">
        <v>3</v>
      </c>
      <c r="C6" s="13">
        <v>4099</v>
      </c>
      <c r="D6" s="17">
        <f t="shared" ref="D6:L6" si="0">SUM(D7:D20)</f>
        <v>1.0000737252988534</v>
      </c>
      <c r="E6" s="13">
        <v>4267</v>
      </c>
      <c r="F6" s="17">
        <f t="shared" si="0"/>
        <v>1.0000930396062808</v>
      </c>
      <c r="G6" s="13">
        <f t="shared" si="0"/>
        <v>4795</v>
      </c>
      <c r="H6" s="17">
        <f t="shared" si="0"/>
        <v>0.99987559958289873</v>
      </c>
      <c r="I6" s="13">
        <v>5044</v>
      </c>
      <c r="J6" s="17">
        <f t="shared" si="0"/>
        <v>1.000151229183188</v>
      </c>
      <c r="K6" s="13">
        <v>5107</v>
      </c>
      <c r="L6" s="17">
        <f t="shared" si="0"/>
        <v>0.99983356177795168</v>
      </c>
    </row>
    <row r="7" spans="2:12" ht="17.25">
      <c r="B7" s="4" t="s">
        <v>12</v>
      </c>
      <c r="C7" s="21">
        <v>277</v>
      </c>
      <c r="D7" s="16">
        <f>C7/$C$6</f>
        <v>6.7577457916565012E-2</v>
      </c>
      <c r="E7" s="14">
        <v>250</v>
      </c>
      <c r="F7" s="16">
        <f>E7/$E$6</f>
        <v>5.8589172720881183E-2</v>
      </c>
      <c r="G7" s="14">
        <v>311</v>
      </c>
      <c r="H7" s="16">
        <v>6.4799999999999996E-2</v>
      </c>
      <c r="I7" s="14">
        <v>464</v>
      </c>
      <c r="J7" s="16">
        <v>9.1899999999999996E-2</v>
      </c>
      <c r="K7" s="15">
        <v>429</v>
      </c>
      <c r="L7" s="20">
        <v>8.3900000000000002E-2</v>
      </c>
    </row>
    <row r="8" spans="2:12" ht="17.25">
      <c r="B8" s="4" t="s">
        <v>13</v>
      </c>
      <c r="C8" s="21">
        <v>133</v>
      </c>
      <c r="D8" s="16">
        <f t="shared" ref="D8:D18" si="1">C8/$C$6</f>
        <v>3.2446938277628692E-2</v>
      </c>
      <c r="E8" s="14">
        <v>113</v>
      </c>
      <c r="F8" s="16">
        <v>2.64E-2</v>
      </c>
      <c r="G8" s="14">
        <v>81</v>
      </c>
      <c r="H8" s="16">
        <f t="shared" ref="H8:H20" si="2">G8/$G$6</f>
        <v>1.6892596454640252E-2</v>
      </c>
      <c r="I8" s="14">
        <v>158</v>
      </c>
      <c r="J8" s="16">
        <f t="shared" ref="J8:J20" si="3">I8/$I$6</f>
        <v>3.1324345757335448E-2</v>
      </c>
      <c r="K8" s="15">
        <v>142</v>
      </c>
      <c r="L8" s="20">
        <f t="shared" ref="L8:L19" si="4">K8/$K$6</f>
        <v>2.7804973565694144E-2</v>
      </c>
    </row>
    <row r="9" spans="2:12" ht="17.25">
      <c r="B9" s="4" t="s">
        <v>14</v>
      </c>
      <c r="C9" s="21">
        <v>73</v>
      </c>
      <c r="D9" s="16">
        <v>1.7899999999999999E-2</v>
      </c>
      <c r="E9" s="14">
        <v>70</v>
      </c>
      <c r="F9" s="16">
        <f t="shared" ref="F9:F19" si="5">E9/$E$6</f>
        <v>1.6404968361846732E-2</v>
      </c>
      <c r="G9" s="14">
        <v>83</v>
      </c>
      <c r="H9" s="16">
        <v>1.72E-2</v>
      </c>
      <c r="I9" s="14">
        <v>110</v>
      </c>
      <c r="J9" s="16">
        <v>2.1899999999999999E-2</v>
      </c>
      <c r="K9" s="15">
        <v>77</v>
      </c>
      <c r="L9" s="20">
        <v>1.4999999999999999E-2</v>
      </c>
    </row>
    <row r="10" spans="2:12" ht="17.25">
      <c r="B10" s="4" t="s">
        <v>15</v>
      </c>
      <c r="C10" s="21">
        <v>274</v>
      </c>
      <c r="D10" s="16">
        <f t="shared" si="1"/>
        <v>6.6845572090753841E-2</v>
      </c>
      <c r="E10" s="14">
        <v>290</v>
      </c>
      <c r="F10" s="16">
        <v>6.7799999999999999E-2</v>
      </c>
      <c r="G10" s="14">
        <v>481</v>
      </c>
      <c r="H10" s="16">
        <f t="shared" si="2"/>
        <v>0.10031282586027111</v>
      </c>
      <c r="I10" s="14">
        <v>384</v>
      </c>
      <c r="J10" s="16">
        <v>7.5999999999999998E-2</v>
      </c>
      <c r="K10" s="15">
        <v>536</v>
      </c>
      <c r="L10" s="20">
        <f t="shared" si="4"/>
        <v>0.1049539847268455</v>
      </c>
    </row>
    <row r="11" spans="2:12" ht="17.25">
      <c r="B11" s="4" t="s">
        <v>16</v>
      </c>
      <c r="C11" s="21">
        <v>361</v>
      </c>
      <c r="D11" s="16">
        <v>8.8200000000000001E-2</v>
      </c>
      <c r="E11" s="14">
        <v>440</v>
      </c>
      <c r="F11" s="16">
        <f t="shared" si="5"/>
        <v>0.10311694398875088</v>
      </c>
      <c r="G11" s="14">
        <v>493</v>
      </c>
      <c r="H11" s="16">
        <f t="shared" si="2"/>
        <v>0.10281543274244004</v>
      </c>
      <c r="I11" s="14">
        <v>500</v>
      </c>
      <c r="J11" s="16">
        <v>9.9199999999999997E-2</v>
      </c>
      <c r="K11" s="15">
        <v>390</v>
      </c>
      <c r="L11" s="20">
        <f t="shared" si="4"/>
        <v>7.6365772469159973E-2</v>
      </c>
    </row>
    <row r="12" spans="2:12" ht="17.25">
      <c r="B12" s="4" t="s">
        <v>17</v>
      </c>
      <c r="C12" s="21">
        <v>985</v>
      </c>
      <c r="D12" s="16">
        <v>0.2404</v>
      </c>
      <c r="E12" s="14">
        <v>1071</v>
      </c>
      <c r="F12" s="16">
        <f t="shared" si="5"/>
        <v>0.25099601593625498</v>
      </c>
      <c r="G12" s="14">
        <v>1232</v>
      </c>
      <c r="H12" s="16">
        <f t="shared" si="2"/>
        <v>0.25693430656934307</v>
      </c>
      <c r="I12" s="14">
        <v>1130</v>
      </c>
      <c r="J12" s="16">
        <v>0.22409999999999999</v>
      </c>
      <c r="K12" s="15">
        <v>1298</v>
      </c>
      <c r="L12" s="20">
        <f t="shared" si="4"/>
        <v>0.25416095555120422</v>
      </c>
    </row>
    <row r="13" spans="2:12" ht="17.25">
      <c r="B13" s="4" t="s">
        <v>18</v>
      </c>
      <c r="C13" s="21">
        <v>117</v>
      </c>
      <c r="D13" s="16">
        <f t="shared" si="1"/>
        <v>2.8543547206635766E-2</v>
      </c>
      <c r="E13" s="14">
        <v>158</v>
      </c>
      <c r="F13" s="16">
        <f t="shared" si="5"/>
        <v>3.702835715959691E-2</v>
      </c>
      <c r="G13" s="14">
        <v>170</v>
      </c>
      <c r="H13" s="16">
        <v>3.5400000000000001E-2</v>
      </c>
      <c r="I13" s="14">
        <v>209</v>
      </c>
      <c r="J13" s="16">
        <f t="shared" si="3"/>
        <v>4.1435368754956382E-2</v>
      </c>
      <c r="K13" s="15">
        <v>160</v>
      </c>
      <c r="L13" s="20">
        <v>3.1399999999999997E-2</v>
      </c>
    </row>
    <row r="14" spans="2:12" ht="17.25">
      <c r="B14" s="4" t="s">
        <v>19</v>
      </c>
      <c r="C14" s="21">
        <v>521</v>
      </c>
      <c r="D14" s="16">
        <v>0.12720000000000001</v>
      </c>
      <c r="E14" s="14">
        <v>519</v>
      </c>
      <c r="F14" s="16">
        <v>0.1217</v>
      </c>
      <c r="G14" s="14">
        <v>576</v>
      </c>
      <c r="H14" s="16">
        <v>0.1202</v>
      </c>
      <c r="I14" s="14">
        <v>632</v>
      </c>
      <c r="J14" s="16">
        <f t="shared" si="3"/>
        <v>0.12529738302934179</v>
      </c>
      <c r="K14" s="15">
        <v>669</v>
      </c>
      <c r="L14" s="20">
        <v>0.13109999999999999</v>
      </c>
    </row>
    <row r="15" spans="2:12" ht="17.25">
      <c r="B15" s="4" t="s">
        <v>20</v>
      </c>
      <c r="C15" s="21">
        <v>117</v>
      </c>
      <c r="D15" s="16">
        <f t="shared" si="1"/>
        <v>2.8543547206635766E-2</v>
      </c>
      <c r="E15" s="14">
        <v>122</v>
      </c>
      <c r="F15" s="16">
        <v>2.8500000000000001E-2</v>
      </c>
      <c r="G15" s="14">
        <v>97</v>
      </c>
      <c r="H15" s="16">
        <f t="shared" si="2"/>
        <v>2.0229405630865484E-2</v>
      </c>
      <c r="I15" s="14">
        <v>131</v>
      </c>
      <c r="J15" s="16">
        <f t="shared" si="3"/>
        <v>2.5971451229183189E-2</v>
      </c>
      <c r="K15" s="15">
        <v>88</v>
      </c>
      <c r="L15" s="20">
        <f t="shared" si="4"/>
        <v>1.7231251223810456E-2</v>
      </c>
    </row>
    <row r="16" spans="2:12" ht="17.25">
      <c r="B16" s="4" t="s">
        <v>21</v>
      </c>
      <c r="C16" s="21">
        <v>182</v>
      </c>
      <c r="D16" s="16">
        <v>4.4299999999999999E-2</v>
      </c>
      <c r="E16" s="14">
        <v>157</v>
      </c>
      <c r="F16" s="16">
        <f t="shared" si="5"/>
        <v>3.6794000468713381E-2</v>
      </c>
      <c r="G16" s="14">
        <v>166</v>
      </c>
      <c r="H16" s="16">
        <f t="shared" si="2"/>
        <v>3.461939520333681E-2</v>
      </c>
      <c r="I16" s="14">
        <v>237</v>
      </c>
      <c r="J16" s="16">
        <f t="shared" si="3"/>
        <v>4.6986518636003172E-2</v>
      </c>
      <c r="K16" s="15">
        <v>195</v>
      </c>
      <c r="L16" s="20">
        <v>3.8100000000000002E-2</v>
      </c>
    </row>
    <row r="17" spans="2:12" ht="17.25">
      <c r="B17" s="4" t="s">
        <v>22</v>
      </c>
      <c r="C17" s="21">
        <v>403</v>
      </c>
      <c r="D17" s="16">
        <f t="shared" si="1"/>
        <v>9.8316662600634305E-2</v>
      </c>
      <c r="E17" s="14">
        <v>394</v>
      </c>
      <c r="F17" s="16">
        <f t="shared" si="5"/>
        <v>9.2336536208108735E-2</v>
      </c>
      <c r="G17" s="14">
        <v>351</v>
      </c>
      <c r="H17" s="16">
        <v>7.3300000000000004E-2</v>
      </c>
      <c r="I17" s="14">
        <v>271</v>
      </c>
      <c r="J17" s="16">
        <f t="shared" si="3"/>
        <v>5.3727200634417133E-2</v>
      </c>
      <c r="K17" s="15">
        <v>270</v>
      </c>
      <c r="L17" s="20">
        <f t="shared" si="4"/>
        <v>5.2868611709418444E-2</v>
      </c>
    </row>
    <row r="18" spans="2:12" ht="17.25">
      <c r="B18" s="4" t="s">
        <v>23</v>
      </c>
      <c r="C18" s="21">
        <v>0</v>
      </c>
      <c r="D18" s="16">
        <f t="shared" si="1"/>
        <v>0</v>
      </c>
      <c r="E18" s="14">
        <v>0</v>
      </c>
      <c r="F18" s="16">
        <f t="shared" si="5"/>
        <v>0</v>
      </c>
      <c r="G18" s="14">
        <v>0</v>
      </c>
      <c r="H18" s="16">
        <f t="shared" si="2"/>
        <v>0</v>
      </c>
      <c r="I18" s="14">
        <v>0</v>
      </c>
      <c r="J18" s="16">
        <f t="shared" si="3"/>
        <v>0</v>
      </c>
      <c r="K18" s="15">
        <v>0</v>
      </c>
      <c r="L18" s="20">
        <f t="shared" si="4"/>
        <v>0</v>
      </c>
    </row>
    <row r="19" spans="2:12" ht="17.25">
      <c r="B19" s="4" t="s">
        <v>24</v>
      </c>
      <c r="C19" s="21">
        <v>49</v>
      </c>
      <c r="D19" s="16">
        <v>1.1900000000000001E-2</v>
      </c>
      <c r="E19" s="14">
        <v>59</v>
      </c>
      <c r="F19" s="16">
        <f t="shared" si="5"/>
        <v>1.3827044762127958E-2</v>
      </c>
      <c r="G19" s="14">
        <v>79</v>
      </c>
      <c r="H19" s="16">
        <v>1.6400000000000001E-2</v>
      </c>
      <c r="I19" s="14">
        <v>79</v>
      </c>
      <c r="J19" s="16">
        <v>1.5599999999999999E-2</v>
      </c>
      <c r="K19" s="15">
        <v>84</v>
      </c>
      <c r="L19" s="20">
        <f t="shared" si="4"/>
        <v>1.6448012531819073E-2</v>
      </c>
    </row>
    <row r="20" spans="2:12" ht="17.25">
      <c r="B20" s="4" t="s">
        <v>25</v>
      </c>
      <c r="C20" s="21">
        <v>606</v>
      </c>
      <c r="D20" s="16">
        <v>0.1479</v>
      </c>
      <c r="E20" s="14">
        <v>626</v>
      </c>
      <c r="F20" s="16">
        <v>0.14660000000000001</v>
      </c>
      <c r="G20" s="14">
        <v>675</v>
      </c>
      <c r="H20" s="16">
        <f t="shared" si="2"/>
        <v>0.14077163712200208</v>
      </c>
      <c r="I20" s="14">
        <v>740</v>
      </c>
      <c r="J20" s="16">
        <f t="shared" si="3"/>
        <v>0.14670896114195084</v>
      </c>
      <c r="K20" s="15">
        <v>768</v>
      </c>
      <c r="L20" s="20">
        <v>0.15049999999999999</v>
      </c>
    </row>
    <row r="23" spans="2:12">
      <c r="B23" s="6"/>
    </row>
  </sheetData>
  <mergeCells count="7">
    <mergeCell ref="K4:L4"/>
    <mergeCell ref="B2:L2"/>
    <mergeCell ref="B4:B5"/>
    <mergeCell ref="C4:D4"/>
    <mergeCell ref="E4:F4"/>
    <mergeCell ref="G4:H4"/>
    <mergeCell ref="I4:J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1" sqref="B21:C21"/>
    </sheetView>
  </sheetViews>
  <sheetFormatPr defaultRowHeight="16.5"/>
  <cols>
    <col min="2" max="2" width="19.625" customWidth="1"/>
    <col min="3" max="7" width="12.875" customWidth="1"/>
    <col min="8" max="8" width="18.875" customWidth="1"/>
    <col min="9" max="11" width="18.25" customWidth="1"/>
  </cols>
  <sheetData>
    <row r="2" spans="2:11" ht="32.25" thickBot="1">
      <c r="B2" s="26" t="s">
        <v>60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7.25" thickTop="1">
      <c r="K3" t="s">
        <v>65</v>
      </c>
    </row>
    <row r="4" spans="2:11" ht="33.75" customHeight="1">
      <c r="B4" s="28" t="s">
        <v>26</v>
      </c>
      <c r="C4" s="30" t="s">
        <v>27</v>
      </c>
      <c r="D4" s="36"/>
      <c r="E4" s="36"/>
      <c r="F4" s="36"/>
      <c r="G4" s="36"/>
      <c r="H4" s="31"/>
      <c r="I4" s="1" t="s">
        <v>45</v>
      </c>
      <c r="J4" s="1" t="s">
        <v>44</v>
      </c>
      <c r="K4" s="1" t="s">
        <v>30</v>
      </c>
    </row>
    <row r="5" spans="2:11">
      <c r="B5" s="37"/>
      <c r="C5" s="1" t="s">
        <v>32</v>
      </c>
      <c r="D5" s="1" t="s">
        <v>33</v>
      </c>
      <c r="E5" s="1" t="s">
        <v>47</v>
      </c>
      <c r="F5" s="1" t="s">
        <v>48</v>
      </c>
      <c r="G5" s="1" t="s">
        <v>37</v>
      </c>
      <c r="H5" s="1" t="s">
        <v>49</v>
      </c>
      <c r="I5" s="37" t="s">
        <v>28</v>
      </c>
      <c r="J5" s="37" t="s">
        <v>29</v>
      </c>
      <c r="K5" s="37" t="s">
        <v>31</v>
      </c>
    </row>
    <row r="6" spans="2:11">
      <c r="B6" s="29"/>
      <c r="C6" s="7" t="s">
        <v>46</v>
      </c>
      <c r="D6" s="7" t="s">
        <v>34</v>
      </c>
      <c r="E6" s="8" t="s">
        <v>35</v>
      </c>
      <c r="F6" s="8" t="s">
        <v>36</v>
      </c>
      <c r="G6" s="7" t="s">
        <v>38</v>
      </c>
      <c r="H6" s="8" t="s">
        <v>39</v>
      </c>
      <c r="I6" s="29"/>
      <c r="J6" s="29"/>
      <c r="K6" s="29"/>
    </row>
    <row r="7" spans="2:11" ht="17.25">
      <c r="B7" s="9" t="s">
        <v>40</v>
      </c>
      <c r="C7" s="22">
        <f>SUM(C8:C11)</f>
        <v>544978</v>
      </c>
      <c r="D7" s="22">
        <f t="shared" ref="D7:K7" si="0">SUM(D8:D11)</f>
        <v>549440</v>
      </c>
      <c r="E7" s="22">
        <f t="shared" si="0"/>
        <v>102</v>
      </c>
      <c r="F7" s="22">
        <f t="shared" si="0"/>
        <v>69</v>
      </c>
      <c r="G7" s="22">
        <f t="shared" si="0"/>
        <v>-33</v>
      </c>
      <c r="H7" s="22">
        <f t="shared" si="0"/>
        <v>12062</v>
      </c>
      <c r="I7" s="22">
        <f t="shared" si="0"/>
        <v>549407</v>
      </c>
      <c r="J7" s="22">
        <f t="shared" si="0"/>
        <v>-4428</v>
      </c>
      <c r="K7" s="22">
        <f t="shared" si="0"/>
        <v>7634</v>
      </c>
    </row>
    <row r="8" spans="2:11" ht="17.25">
      <c r="B8" s="4" t="s">
        <v>41</v>
      </c>
      <c r="C8" s="21">
        <v>501383</v>
      </c>
      <c r="D8" s="21">
        <v>494661</v>
      </c>
      <c r="E8" s="21">
        <v>90</v>
      </c>
      <c r="F8" s="21">
        <v>0</v>
      </c>
      <c r="G8" s="21">
        <v>-90</v>
      </c>
      <c r="H8" s="21">
        <v>9274</v>
      </c>
      <c r="I8" s="21">
        <v>494571</v>
      </c>
      <c r="J8" s="21">
        <v>6812</v>
      </c>
      <c r="K8" s="21">
        <v>16086</v>
      </c>
    </row>
    <row r="9" spans="2:11" ht="16.5" customHeight="1">
      <c r="B9" s="11" t="s">
        <v>50</v>
      </c>
      <c r="C9" s="23">
        <v>31722</v>
      </c>
      <c r="D9" s="23">
        <v>40355</v>
      </c>
      <c r="E9" s="23">
        <v>12</v>
      </c>
      <c r="F9" s="23">
        <v>69</v>
      </c>
      <c r="G9" s="23">
        <v>57</v>
      </c>
      <c r="H9" s="23">
        <v>1948</v>
      </c>
      <c r="I9" s="23">
        <v>40412</v>
      </c>
      <c r="J9" s="23">
        <v>-8690</v>
      </c>
      <c r="K9" s="23">
        <v>-6742</v>
      </c>
    </row>
    <row r="10" spans="2:11" ht="16.5" customHeight="1">
      <c r="B10" s="11" t="s">
        <v>51</v>
      </c>
      <c r="C10" s="23">
        <v>8805</v>
      </c>
      <c r="D10" s="23">
        <v>13850</v>
      </c>
      <c r="E10" s="23">
        <v>0</v>
      </c>
      <c r="F10" s="23">
        <v>0</v>
      </c>
      <c r="G10" s="23">
        <v>0</v>
      </c>
      <c r="H10" s="23">
        <v>840</v>
      </c>
      <c r="I10" s="23">
        <v>13850</v>
      </c>
      <c r="J10" s="23">
        <v>-5045</v>
      </c>
      <c r="K10" s="23">
        <v>-4205</v>
      </c>
    </row>
    <row r="11" spans="2:11" ht="17.25">
      <c r="B11" s="4" t="s">
        <v>42</v>
      </c>
      <c r="C11" s="21">
        <v>3068</v>
      </c>
      <c r="D11" s="21">
        <v>574</v>
      </c>
      <c r="E11" s="21">
        <v>0</v>
      </c>
      <c r="F11" s="21">
        <v>0</v>
      </c>
      <c r="G11" s="21">
        <v>0</v>
      </c>
      <c r="H11" s="21">
        <v>0</v>
      </c>
      <c r="I11" s="21">
        <v>574</v>
      </c>
      <c r="J11" s="21">
        <v>2495</v>
      </c>
      <c r="K11" s="21">
        <v>2495</v>
      </c>
    </row>
    <row r="16" spans="2:11">
      <c r="B16" s="2" t="s">
        <v>52</v>
      </c>
      <c r="C16" s="2">
        <v>2020</v>
      </c>
      <c r="D16" s="2">
        <v>2021</v>
      </c>
      <c r="E16" s="2">
        <v>2022</v>
      </c>
      <c r="F16" s="2">
        <v>2023</v>
      </c>
      <c r="G16" s="2">
        <v>2024</v>
      </c>
    </row>
    <row r="17" spans="2:7" ht="17.25">
      <c r="B17" s="4" t="s">
        <v>43</v>
      </c>
      <c r="C17" s="24">
        <v>-11731</v>
      </c>
      <c r="D17" s="24">
        <v>-24758</v>
      </c>
      <c r="E17" s="24">
        <v>-13222</v>
      </c>
      <c r="F17" s="24">
        <v>-6241</v>
      </c>
      <c r="G17" s="24">
        <v>-4428</v>
      </c>
    </row>
    <row r="18" spans="2:7" ht="17.25">
      <c r="B18" s="4" t="s">
        <v>30</v>
      </c>
      <c r="C18" s="24">
        <v>357</v>
      </c>
      <c r="D18" s="24">
        <v>-10084</v>
      </c>
      <c r="E18" s="24">
        <v>-274</v>
      </c>
      <c r="F18" s="24">
        <v>15709</v>
      </c>
      <c r="G18" s="24">
        <v>7633</v>
      </c>
    </row>
    <row r="21" spans="2:7" ht="28.5" customHeight="1">
      <c r="B21" s="25"/>
      <c r="C21" s="25"/>
    </row>
  </sheetData>
  <mergeCells count="7">
    <mergeCell ref="B21:C21"/>
    <mergeCell ref="B2:K2"/>
    <mergeCell ref="C4:H4"/>
    <mergeCell ref="B4:B6"/>
    <mergeCell ref="I5:I6"/>
    <mergeCell ref="J5:J6"/>
    <mergeCell ref="K5:K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30" sqref="B30"/>
    </sheetView>
  </sheetViews>
  <sheetFormatPr defaultRowHeight="16.5"/>
  <cols>
    <col min="2" max="2" width="29.25" customWidth="1"/>
    <col min="3" max="3" width="12.875" customWidth="1"/>
    <col min="4" max="4" width="34.625" customWidth="1"/>
    <col min="5" max="5" width="15.75" customWidth="1"/>
    <col min="6" max="6" width="9.625" customWidth="1"/>
  </cols>
  <sheetData>
    <row r="2" spans="2:6" ht="32.25" thickBot="1">
      <c r="B2" s="26" t="s">
        <v>61</v>
      </c>
      <c r="C2" s="27"/>
      <c r="D2" s="27"/>
      <c r="E2" s="27"/>
      <c r="F2" s="27"/>
    </row>
    <row r="3" spans="2:6" ht="17.25" thickTop="1">
      <c r="E3" t="s">
        <v>80</v>
      </c>
    </row>
    <row r="4" spans="2:6">
      <c r="B4" s="2" t="s">
        <v>52</v>
      </c>
      <c r="C4" s="2" t="s">
        <v>53</v>
      </c>
      <c r="D4" s="2" t="s">
        <v>57</v>
      </c>
      <c r="E4" s="2" t="s">
        <v>54</v>
      </c>
      <c r="F4" s="2" t="s">
        <v>58</v>
      </c>
    </row>
    <row r="5" spans="2:6" ht="17.25">
      <c r="B5" s="39" t="s">
        <v>55</v>
      </c>
      <c r="C5" s="40"/>
      <c r="D5" s="41"/>
      <c r="E5" s="12">
        <f>SUM(E6:E14)</f>
        <v>11980</v>
      </c>
      <c r="F5" s="10"/>
    </row>
    <row r="6" spans="2:6" ht="24.75" customHeight="1">
      <c r="B6" s="42" t="s">
        <v>59</v>
      </c>
      <c r="C6" s="42" t="s">
        <v>66</v>
      </c>
      <c r="D6" s="43" t="s">
        <v>71</v>
      </c>
      <c r="E6" s="50">
        <v>100</v>
      </c>
      <c r="F6" s="44" t="s">
        <v>56</v>
      </c>
    </row>
    <row r="7" spans="2:6" ht="24.75" customHeight="1">
      <c r="B7" s="42" t="s">
        <v>59</v>
      </c>
      <c r="C7" s="42" t="s">
        <v>67</v>
      </c>
      <c r="D7" s="43" t="s">
        <v>72</v>
      </c>
      <c r="E7" s="50">
        <v>100</v>
      </c>
      <c r="F7" s="44" t="s">
        <v>56</v>
      </c>
    </row>
    <row r="8" spans="2:6" ht="24.75" customHeight="1">
      <c r="B8" s="45" t="s">
        <v>59</v>
      </c>
      <c r="C8" s="45" t="s">
        <v>67</v>
      </c>
      <c r="D8" s="46" t="s">
        <v>73</v>
      </c>
      <c r="E8" s="51">
        <v>8250</v>
      </c>
      <c r="F8" s="47" t="s">
        <v>56</v>
      </c>
    </row>
    <row r="9" spans="2:6" ht="24.75" customHeight="1">
      <c r="B9" s="45" t="s">
        <v>59</v>
      </c>
      <c r="C9" s="45" t="s">
        <v>67</v>
      </c>
      <c r="D9" s="46" t="s">
        <v>77</v>
      </c>
      <c r="E9" s="51">
        <v>300</v>
      </c>
      <c r="F9" s="47" t="s">
        <v>81</v>
      </c>
    </row>
    <row r="10" spans="2:6" ht="24.75" customHeight="1">
      <c r="B10" s="45" t="s">
        <v>59</v>
      </c>
      <c r="C10" s="45" t="s">
        <v>68</v>
      </c>
      <c r="D10" s="46" t="s">
        <v>74</v>
      </c>
      <c r="E10" s="51">
        <v>20</v>
      </c>
      <c r="F10" s="47" t="s">
        <v>81</v>
      </c>
    </row>
    <row r="11" spans="2:6" ht="24.75" customHeight="1">
      <c r="B11" s="45" t="s">
        <v>59</v>
      </c>
      <c r="C11" s="45" t="s">
        <v>69</v>
      </c>
      <c r="D11" s="46" t="s">
        <v>75</v>
      </c>
      <c r="E11" s="51">
        <v>550</v>
      </c>
      <c r="F11" s="47" t="s">
        <v>81</v>
      </c>
    </row>
    <row r="12" spans="2:6" ht="24.75" customHeight="1">
      <c r="B12" s="45" t="s">
        <v>59</v>
      </c>
      <c r="C12" s="45" t="s">
        <v>68</v>
      </c>
      <c r="D12" s="46" t="s">
        <v>76</v>
      </c>
      <c r="E12" s="51">
        <v>500</v>
      </c>
      <c r="F12" s="47" t="s">
        <v>81</v>
      </c>
    </row>
    <row r="13" spans="2:6" ht="24.75" customHeight="1">
      <c r="B13" s="45" t="s">
        <v>59</v>
      </c>
      <c r="C13" s="45" t="s">
        <v>68</v>
      </c>
      <c r="D13" s="46" t="s">
        <v>78</v>
      </c>
      <c r="E13" s="51">
        <v>1960</v>
      </c>
      <c r="F13" s="47" t="s">
        <v>81</v>
      </c>
    </row>
    <row r="14" spans="2:6" ht="24.75" customHeight="1">
      <c r="B14" s="48" t="s">
        <v>59</v>
      </c>
      <c r="C14" s="48" t="s">
        <v>70</v>
      </c>
      <c r="D14" s="45" t="s">
        <v>79</v>
      </c>
      <c r="E14" s="52">
        <v>200</v>
      </c>
      <c r="F14" s="49" t="s">
        <v>81</v>
      </c>
    </row>
    <row r="17" spans="2:3">
      <c r="B17" s="38"/>
      <c r="C17" s="38"/>
    </row>
  </sheetData>
  <mergeCells count="3">
    <mergeCell ref="B17:C17"/>
    <mergeCell ref="B2:F2"/>
    <mergeCell ref="B5:D5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(별첨1)재원별 세입현황</vt:lpstr>
      <vt:lpstr>(별첨2)분야별 세출현황</vt:lpstr>
      <vt:lpstr>(별첨3)통합재정수지2(순세계잉여금포함)</vt:lpstr>
      <vt:lpstr>(별첨4) 주민참여예산 사업별 현황 및 주민의견서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2024-01-26T04:44:09Z</dcterms:created>
  <dcterms:modified xsi:type="dcterms:W3CDTF">2024-02-20T01:41:40Z</dcterms:modified>
</cp:coreProperties>
</file>